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儋州市人民医院" sheetId="1" r:id="rId1"/>
  </sheets>
  <definedNames/>
  <calcPr fullCalcOnLoad="1"/>
</workbook>
</file>

<file path=xl/sharedStrings.xml><?xml version="1.0" encoding="utf-8"?>
<sst xmlns="http://schemas.openxmlformats.org/spreadsheetml/2006/main" count="36" uniqueCount="17">
  <si>
    <t>附件1:儋州市人民医院关于2021年公开招聘编外工作人员第二批通过资格初审进入笔试人员名单</t>
  </si>
  <si>
    <t>序号</t>
  </si>
  <si>
    <t>报考号</t>
  </si>
  <si>
    <t>报考岗位</t>
  </si>
  <si>
    <t>姓名</t>
  </si>
  <si>
    <t>性别</t>
  </si>
  <si>
    <t>0103_急诊外科医师</t>
  </si>
  <si>
    <t>0105_妇产科临床医师</t>
  </si>
  <si>
    <t>0112_泌尿外科医师</t>
  </si>
  <si>
    <t>294020211019150437115003</t>
  </si>
  <si>
    <t>0114_急诊留观病房医师</t>
  </si>
  <si>
    <t>高世琼</t>
  </si>
  <si>
    <t>男</t>
  </si>
  <si>
    <t>0115_住院医师</t>
  </si>
  <si>
    <t>294020210521162347103706</t>
  </si>
  <si>
    <t>0122-耳鼻喉科医师</t>
  </si>
  <si>
    <t>苏明昌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</si>
</sst>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4">
      <selection activeCell="H25" sqref="H25"/>
    </sheetView>
  </sheetViews>
  <sheetFormatPr defaultColWidth="9.00390625" defaultRowHeight="30" customHeight="1"/>
  <cols>
    <col min="1" max="1" width="9.00390625" style="3" customWidth="1"/>
    <col min="2" max="2" width="27.140625" style="3" customWidth="1"/>
    <col min="3" max="3" width="22.57421875" style="3" customWidth="1"/>
    <col min="4" max="16384" width="9.00390625" style="3" customWidth="1"/>
  </cols>
  <sheetData>
    <row r="1" spans="1:5" ht="60" customHeight="1">
      <c r="A1" s="4" t="s">
        <v>0</v>
      </c>
      <c r="B1" s="4"/>
      <c r="C1" s="4"/>
      <c r="D1" s="4"/>
      <c r="E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3"/>
    </row>
    <row r="3" spans="1:5" ht="30" customHeight="1">
      <c r="A3" s="6">
        <v>1</v>
      </c>
      <c r="B3" s="7" t="str">
        <f>"294020210604143749113781"</f>
        <v>294020210604143749113781</v>
      </c>
      <c r="C3" s="7" t="s">
        <v>6</v>
      </c>
      <c r="D3" s="7" t="str">
        <f>"颜小佶"</f>
        <v>颜小佶</v>
      </c>
      <c r="E3" s="7" t="str">
        <f>"男"</f>
        <v>男</v>
      </c>
    </row>
    <row r="4" spans="1:5" ht="30" customHeight="1">
      <c r="A4" s="6">
        <v>2</v>
      </c>
      <c r="B4" s="7" t="str">
        <f>"294020210624084536114239"</f>
        <v>294020210624084536114239</v>
      </c>
      <c r="C4" s="7" t="s">
        <v>7</v>
      </c>
      <c r="D4" s="7" t="str">
        <f>"黎美燕"</f>
        <v>黎美燕</v>
      </c>
      <c r="E4" s="7" t="str">
        <f aca="true" t="shared" si="0" ref="E4:E7">"女"</f>
        <v>女</v>
      </c>
    </row>
    <row r="5" spans="1:5" ht="30" customHeight="1">
      <c r="A5" s="6">
        <v>3</v>
      </c>
      <c r="B5" s="7" t="str">
        <f>"294020210704125946114253"</f>
        <v>294020210704125946114253</v>
      </c>
      <c r="C5" s="7" t="s">
        <v>7</v>
      </c>
      <c r="D5" s="7" t="str">
        <f>"张梦鸽"</f>
        <v>张梦鸽</v>
      </c>
      <c r="E5" s="7" t="str">
        <f t="shared" si="0"/>
        <v>女</v>
      </c>
    </row>
    <row r="6" spans="1:5" ht="30" customHeight="1">
      <c r="A6" s="6">
        <v>4</v>
      </c>
      <c r="B6" s="7" t="str">
        <f>"294020210728180734114285"</f>
        <v>294020210728180734114285</v>
      </c>
      <c r="C6" s="7" t="s">
        <v>7</v>
      </c>
      <c r="D6" s="7" t="str">
        <f>"张超妮"</f>
        <v>张超妮</v>
      </c>
      <c r="E6" s="7" t="str">
        <f t="shared" si="0"/>
        <v>女</v>
      </c>
    </row>
    <row r="7" spans="1:5" ht="30" customHeight="1">
      <c r="A7" s="6">
        <v>5</v>
      </c>
      <c r="B7" s="7" t="str">
        <f>"294020210817124615114811"</f>
        <v>294020210817124615114811</v>
      </c>
      <c r="C7" s="7" t="s">
        <v>7</v>
      </c>
      <c r="D7" s="7" t="str">
        <f>"张炳温"</f>
        <v>张炳温</v>
      </c>
      <c r="E7" s="7" t="str">
        <f t="shared" si="0"/>
        <v>女</v>
      </c>
    </row>
    <row r="8" spans="1:5" ht="30" customHeight="1">
      <c r="A8" s="6">
        <v>6</v>
      </c>
      <c r="B8" s="7" t="str">
        <f>"294020210704120417114252"</f>
        <v>294020210704120417114252</v>
      </c>
      <c r="C8" s="7" t="s">
        <v>8</v>
      </c>
      <c r="D8" s="7" t="str">
        <f>"郑汉生"</f>
        <v>郑汉生</v>
      </c>
      <c r="E8" s="7" t="str">
        <f>"男"</f>
        <v>男</v>
      </c>
    </row>
    <row r="9" spans="1:5" s="2" customFormat="1" ht="30" customHeight="1">
      <c r="A9" s="6">
        <v>7</v>
      </c>
      <c r="B9" s="9" t="s">
        <v>9</v>
      </c>
      <c r="C9" s="8" t="s">
        <v>10</v>
      </c>
      <c r="D9" s="8" t="s">
        <v>11</v>
      </c>
      <c r="E9" s="8" t="s">
        <v>12</v>
      </c>
    </row>
    <row r="10" spans="1:5" ht="30" customHeight="1">
      <c r="A10" s="6">
        <v>8</v>
      </c>
      <c r="B10" s="7" t="str">
        <f>"294020210530195922112580"</f>
        <v>294020210530195922112580</v>
      </c>
      <c r="C10" s="7" t="s">
        <v>13</v>
      </c>
      <c r="D10" s="7" t="str">
        <f>"符启叶"</f>
        <v>符启叶</v>
      </c>
      <c r="E10" s="7" t="str">
        <f aca="true" t="shared" si="1" ref="E10:E13">"女"</f>
        <v>女</v>
      </c>
    </row>
    <row r="11" spans="1:5" ht="30" customHeight="1">
      <c r="A11" s="6">
        <v>9</v>
      </c>
      <c r="B11" s="7" t="str">
        <f>"294020210625220934114242"</f>
        <v>294020210625220934114242</v>
      </c>
      <c r="C11" s="7" t="s">
        <v>13</v>
      </c>
      <c r="D11" s="7" t="str">
        <f>"陈秀丽"</f>
        <v>陈秀丽</v>
      </c>
      <c r="E11" s="7" t="str">
        <f t="shared" si="1"/>
        <v>女</v>
      </c>
    </row>
    <row r="12" spans="1:5" ht="30" customHeight="1">
      <c r="A12" s="6">
        <v>10</v>
      </c>
      <c r="B12" s="7" t="str">
        <f>"294020210630153157114248"</f>
        <v>294020210630153157114248</v>
      </c>
      <c r="C12" s="7" t="s">
        <v>13</v>
      </c>
      <c r="D12" s="7" t="str">
        <f>"李小兰"</f>
        <v>李小兰</v>
      </c>
      <c r="E12" s="7" t="str">
        <f t="shared" si="1"/>
        <v>女</v>
      </c>
    </row>
    <row r="13" spans="1:5" ht="30" customHeight="1">
      <c r="A13" s="6">
        <v>11</v>
      </c>
      <c r="B13" s="7" t="str">
        <f>"294020210728162455114284"</f>
        <v>294020210728162455114284</v>
      </c>
      <c r="C13" s="7" t="s">
        <v>13</v>
      </c>
      <c r="D13" s="7" t="str">
        <f>"蔡悦"</f>
        <v>蔡悦</v>
      </c>
      <c r="E13" s="7" t="str">
        <f t="shared" si="1"/>
        <v>女</v>
      </c>
    </row>
    <row r="14" spans="1:5" ht="30" customHeight="1">
      <c r="A14" s="6">
        <v>12</v>
      </c>
      <c r="B14" s="7" t="str">
        <f>"294020210802195914114287"</f>
        <v>294020210802195914114287</v>
      </c>
      <c r="C14" s="7" t="s">
        <v>13</v>
      </c>
      <c r="D14" s="7" t="str">
        <f>"何继邦"</f>
        <v>何继邦</v>
      </c>
      <c r="E14" s="7" t="str">
        <f aca="true" t="shared" si="2" ref="E14:E21">"男"</f>
        <v>男</v>
      </c>
    </row>
    <row r="15" spans="1:5" ht="30" customHeight="1">
      <c r="A15" s="6">
        <v>13</v>
      </c>
      <c r="B15" s="7" t="str">
        <f>"294020210810092101114290"</f>
        <v>294020210810092101114290</v>
      </c>
      <c r="C15" s="7" t="s">
        <v>13</v>
      </c>
      <c r="D15" s="7" t="str">
        <f>"黄丹红"</f>
        <v>黄丹红</v>
      </c>
      <c r="E15" s="7" t="str">
        <f aca="true" t="shared" si="3" ref="E15:E18">"女"</f>
        <v>女</v>
      </c>
    </row>
    <row r="16" spans="1:5" ht="30" customHeight="1">
      <c r="A16" s="6">
        <v>14</v>
      </c>
      <c r="B16" s="7" t="str">
        <f>"294020210813192654114548"</f>
        <v>294020210813192654114548</v>
      </c>
      <c r="C16" s="7" t="s">
        <v>13</v>
      </c>
      <c r="D16" s="7" t="str">
        <f>"庞广兴"</f>
        <v>庞广兴</v>
      </c>
      <c r="E16" s="7" t="str">
        <f t="shared" si="2"/>
        <v>男</v>
      </c>
    </row>
    <row r="17" spans="1:5" ht="30" customHeight="1">
      <c r="A17" s="6">
        <v>15</v>
      </c>
      <c r="B17" s="7" t="str">
        <f>"294020210813220653114566"</f>
        <v>294020210813220653114566</v>
      </c>
      <c r="C17" s="7" t="s">
        <v>13</v>
      </c>
      <c r="D17" s="7" t="str">
        <f>"周礼婷"</f>
        <v>周礼婷</v>
      </c>
      <c r="E17" s="7" t="str">
        <f t="shared" si="3"/>
        <v>女</v>
      </c>
    </row>
    <row r="18" spans="1:5" ht="30" customHeight="1">
      <c r="A18" s="6">
        <v>16</v>
      </c>
      <c r="B18" s="7" t="str">
        <f>"294020210814005356114570"</f>
        <v>294020210814005356114570</v>
      </c>
      <c r="C18" s="7" t="s">
        <v>13</v>
      </c>
      <c r="D18" s="7" t="str">
        <f>"林丹花"</f>
        <v>林丹花</v>
      </c>
      <c r="E18" s="7" t="str">
        <f t="shared" si="3"/>
        <v>女</v>
      </c>
    </row>
    <row r="19" spans="1:5" ht="30" customHeight="1">
      <c r="A19" s="6">
        <v>17</v>
      </c>
      <c r="B19" s="7" t="str">
        <f>"294020210816212618114760"</f>
        <v>294020210816212618114760</v>
      </c>
      <c r="C19" s="7" t="s">
        <v>13</v>
      </c>
      <c r="D19" s="7" t="str">
        <f>"韦迫驰"</f>
        <v>韦迫驰</v>
      </c>
      <c r="E19" s="7" t="str">
        <f t="shared" si="2"/>
        <v>男</v>
      </c>
    </row>
    <row r="20" spans="1:5" ht="30" customHeight="1">
      <c r="A20" s="6">
        <v>18</v>
      </c>
      <c r="B20" s="7" t="str">
        <f>"294020210817124848114812"</f>
        <v>294020210817124848114812</v>
      </c>
      <c r="C20" s="7" t="s">
        <v>13</v>
      </c>
      <c r="D20" s="7" t="str">
        <f>"吴冠乐"</f>
        <v>吴冠乐</v>
      </c>
      <c r="E20" s="7" t="str">
        <f t="shared" si="2"/>
        <v>男</v>
      </c>
    </row>
    <row r="21" spans="1:5" ht="30" customHeight="1">
      <c r="A21" s="6">
        <v>19</v>
      </c>
      <c r="B21" s="7" t="str">
        <f>"294020210817125256114815"</f>
        <v>294020210817125256114815</v>
      </c>
      <c r="C21" s="7" t="s">
        <v>13</v>
      </c>
      <c r="D21" s="7" t="str">
        <f>"郑宪科"</f>
        <v>郑宪科</v>
      </c>
      <c r="E21" s="7" t="str">
        <f t="shared" si="2"/>
        <v>男</v>
      </c>
    </row>
    <row r="22" spans="1:5" ht="30" customHeight="1">
      <c r="A22" s="6">
        <v>20</v>
      </c>
      <c r="B22" s="7" t="str">
        <f>"294020210818003310114855"</f>
        <v>294020210818003310114855</v>
      </c>
      <c r="C22" s="7" t="s">
        <v>13</v>
      </c>
      <c r="D22" s="7" t="str">
        <f>"周硕"</f>
        <v>周硕</v>
      </c>
      <c r="E22" s="7" t="str">
        <f aca="true" t="shared" si="4" ref="E22:E24">"女"</f>
        <v>女</v>
      </c>
    </row>
    <row r="23" spans="1:5" ht="30" customHeight="1">
      <c r="A23" s="6">
        <v>21</v>
      </c>
      <c r="B23" s="7" t="str">
        <f>"294020210819120220114888"</f>
        <v>294020210819120220114888</v>
      </c>
      <c r="C23" s="7" t="s">
        <v>13</v>
      </c>
      <c r="D23" s="7" t="str">
        <f>"陈元荣"</f>
        <v>陈元荣</v>
      </c>
      <c r="E23" s="7" t="str">
        <f t="shared" si="4"/>
        <v>女</v>
      </c>
    </row>
    <row r="24" spans="1:5" ht="30" customHeight="1">
      <c r="A24" s="6">
        <v>22</v>
      </c>
      <c r="B24" s="7" t="str">
        <f>"294020210819192217114900"</f>
        <v>294020210819192217114900</v>
      </c>
      <c r="C24" s="7" t="s">
        <v>13</v>
      </c>
      <c r="D24" s="7" t="str">
        <f>"张玮"</f>
        <v>张玮</v>
      </c>
      <c r="E24" s="7" t="str">
        <f t="shared" si="4"/>
        <v>女</v>
      </c>
    </row>
    <row r="25" spans="1:5" ht="30" customHeight="1">
      <c r="A25" s="6">
        <v>23</v>
      </c>
      <c r="B25" s="7" t="str">
        <f>"294020210819215352114905"</f>
        <v>294020210819215352114905</v>
      </c>
      <c r="C25" s="7" t="s">
        <v>13</v>
      </c>
      <c r="D25" s="7" t="str">
        <f>"羊业耀"</f>
        <v>羊业耀</v>
      </c>
      <c r="E25" s="7" t="str">
        <f>"男"</f>
        <v>男</v>
      </c>
    </row>
    <row r="26" spans="1:5" ht="30" customHeight="1">
      <c r="A26" s="6">
        <v>24</v>
      </c>
      <c r="B26" s="9" t="s">
        <v>14</v>
      </c>
      <c r="C26" s="7" t="s">
        <v>15</v>
      </c>
      <c r="D26" s="7" t="s">
        <v>16</v>
      </c>
      <c r="E26" s="7" t="s">
        <v>12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海阔天空</cp:lastModifiedBy>
  <dcterms:created xsi:type="dcterms:W3CDTF">2021-05-28T03:17:25Z</dcterms:created>
  <dcterms:modified xsi:type="dcterms:W3CDTF">2021-11-18T03:53:04Z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70D16C337DAD41E9AA2FCEF985C514A0</vt:lpwstr>
  </property>
  <property fmtid="{D5CDD505-2E9C-101B-9397-08002B2CF9AE}" pid="4" name="KSOProductBuildV">
    <vt:lpwstr>2052-11.1.0.11115</vt:lpwstr>
  </property>
  <property fmtid="{D5CDD505-2E9C-101B-9397-08002B2CF9AE}" pid="5" name="KSOReadingLayo">
    <vt:bool>true</vt:bool>
  </property>
</Properties>
</file>